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23-26.12.2025\1-23-Реш СД - изм бюдж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Лист1!$A$19:$O$97</definedName>
    <definedName name="_xlnm.Print_Titles" localSheetId="0">Лист1!$17:$19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9" i="1" l="1"/>
  <c r="G87" i="1"/>
  <c r="G73" i="1"/>
  <c r="G69" i="1"/>
  <c r="G68" i="1"/>
  <c r="G66" i="1"/>
  <c r="G64" i="1"/>
  <c r="G63" i="1"/>
  <c r="G60" i="1"/>
  <c r="G57" i="1"/>
  <c r="K54" i="1"/>
  <c r="G56" i="1"/>
  <c r="K47" i="1"/>
  <c r="G47" i="1"/>
  <c r="K29" i="1"/>
  <c r="G23" i="1"/>
  <c r="G20" i="1"/>
  <c r="G88" i="1"/>
  <c r="G44" i="1"/>
  <c r="G43" i="1"/>
  <c r="K85" i="1"/>
  <c r="G58" i="1" l="1"/>
  <c r="G54" i="1" l="1"/>
  <c r="G48" i="1"/>
  <c r="G25" i="1"/>
  <c r="F79" i="1" l="1"/>
  <c r="E79" i="1"/>
  <c r="C96" i="1"/>
  <c r="G72" i="1"/>
  <c r="G59" i="1"/>
  <c r="G52" i="1"/>
  <c r="G93" i="1"/>
  <c r="G92" i="1"/>
  <c r="F55" i="1"/>
  <c r="C79" i="1" l="1"/>
  <c r="G91" i="1"/>
  <c r="C91" i="1"/>
  <c r="C56" i="1"/>
  <c r="G90" i="1" l="1"/>
  <c r="C90" i="1"/>
  <c r="K45" i="1" l="1"/>
  <c r="C94" i="1"/>
  <c r="K28" i="1" l="1"/>
  <c r="C80" i="1"/>
  <c r="C78" i="1"/>
  <c r="C77" i="1"/>
  <c r="C76" i="1"/>
  <c r="K26" i="1"/>
  <c r="G41" i="1"/>
  <c r="C22" i="1"/>
  <c r="C55" i="1" l="1"/>
  <c r="K96" i="1"/>
  <c r="K86" i="1"/>
  <c r="K84" i="1"/>
  <c r="K83" i="1"/>
  <c r="K82" i="1"/>
  <c r="K81" i="1"/>
  <c r="K46" i="1"/>
  <c r="K40" i="1"/>
  <c r="K39" i="1"/>
  <c r="K38" i="1"/>
  <c r="K37" i="1"/>
  <c r="K36" i="1"/>
  <c r="K35" i="1"/>
  <c r="K34" i="1"/>
  <c r="K33" i="1"/>
  <c r="K32" i="1"/>
  <c r="K31" i="1"/>
  <c r="K30" i="1"/>
  <c r="K24" i="1"/>
  <c r="G96" i="1"/>
  <c r="G85" i="1"/>
  <c r="G84" i="1"/>
  <c r="G82" i="1"/>
  <c r="G51" i="1"/>
  <c r="G50" i="1"/>
  <c r="G49" i="1"/>
  <c r="G46" i="1"/>
  <c r="G45" i="1"/>
  <c r="G42" i="1"/>
  <c r="G36" i="1"/>
  <c r="G24" i="1"/>
  <c r="C95" i="1"/>
  <c r="C87" i="1"/>
  <c r="C75" i="1"/>
  <c r="C74" i="1"/>
  <c r="C73" i="1"/>
  <c r="C72" i="1"/>
  <c r="C71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4" i="1"/>
  <c r="C53" i="1"/>
  <c r="C52" i="1"/>
  <c r="C51" i="1"/>
  <c r="C50" i="1"/>
  <c r="C49" i="1"/>
  <c r="C48" i="1"/>
  <c r="C45" i="1"/>
  <c r="C42" i="1"/>
  <c r="C36" i="1"/>
  <c r="C27" i="1"/>
  <c r="C25" i="1"/>
  <c r="C24" i="1"/>
  <c r="C21" i="1"/>
  <c r="C20" i="1"/>
  <c r="C70" i="1"/>
  <c r="C97" i="1" l="1"/>
  <c r="K97" i="1"/>
  <c r="G97" i="1"/>
  <c r="F97" i="1"/>
  <c r="E97" i="1"/>
  <c r="D97" i="1"/>
  <c r="L97" i="1"/>
  <c r="J97" i="1"/>
  <c r="I97" i="1"/>
  <c r="H97" i="1"/>
  <c r="N97" i="1"/>
  <c r="M97" i="1"/>
</calcChain>
</file>

<file path=xl/sharedStrings.xml><?xml version="1.0" encoding="utf-8"?>
<sst xmlns="http://schemas.openxmlformats.org/spreadsheetml/2006/main" count="109" uniqueCount="99">
  <si>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</si>
  <si>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</si>
  <si>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</si>
  <si>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</si>
  <si>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</si>
  <si>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</si>
  <si>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</si>
  <si>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</si>
  <si>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</si>
  <si>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</si>
  <si>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</si>
  <si>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</si>
  <si>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</si>
  <si>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</si>
  <si>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</si>
  <si>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</si>
  <si>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</si>
  <si>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</si>
  <si>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</si>
  <si>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</si>
  <si>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</si>
  <si>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</si>
  <si>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</si>
  <si>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</si>
  <si>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</si>
  <si>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</si>
  <si>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</si>
  <si>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</si>
  <si>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</si>
  <si>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</si>
  <si>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</si>
  <si>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</si>
  <si>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</si>
  <si>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</si>
  <si>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</si>
  <si>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</si>
  <si>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</si>
  <si>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</si>
  <si>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</si>
  <si>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</si>
  <si>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</si>
  <si>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</si>
  <si>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</si>
  <si>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</si>
  <si>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</si>
  <si>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</si>
  <si>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</si>
  <si>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</si>
  <si>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</si>
  <si>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</si>
  <si>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</si>
  <si>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</si>
  <si>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</si>
  <si>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</si>
  <si>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</si>
  <si>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</si>
  <si>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</si>
  <si>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</si>
  <si>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</si>
  <si>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</si>
  <si>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</si>
  <si>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</si>
  <si>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</si>
  <si>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</si>
  <si>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</si>
  <si>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</si>
  <si>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</si>
  <si>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</si>
  <si>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</si>
  <si>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</si>
  <si>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</si>
  <si>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</si>
  <si>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</si>
  <si>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</si>
  <si>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</si>
  <si>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</si>
  <si>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</si>
  <si>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</si>
  <si>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</si>
  <si>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</si>
  <si>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</si>
  <si>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</si>
  <si>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</si>
  <si>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</si>
  <si>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</si>
  <si>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</si>
  <si>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</si>
  <si>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</si>
  <si>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</si>
  <si>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</si>
  <si>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Реконструкция проезда в д. Жуковка в Одинцовском городском округе Московской области</t>
  </si>
  <si>
    <t>к решению Совета депутатов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</si>
  <si>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</si>
  <si>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</si>
  <si>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 АНО  "Школа "Президент" в д. Жуковка Одинцовского городского округа Московской области"</t>
  </si>
  <si>
    <t>Строительство ВЗУ и водопровода в п. Усово-Тупик Одинцовский г.о. (в т.ч. ПИР)</t>
  </si>
  <si>
    <t>Приложение 7</t>
  </si>
  <si>
    <t>к  решению Совета депутатов</t>
  </si>
  <si>
    <t xml:space="preserve"> от  26.12.2025 № 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</si>
</sst>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2" fillId="0" borderId="0" xfId="0" applyFont="1"/>
    <xf numFmtId="164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top"/>
    </xf>
    <xf numFmtId="165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tabSelected="1" zoomScale="85" zoomScaleNormal="85" workbookViewId="0">
      <selection activeCell="E8" sqref="E8"/>
    </sheetView>
  </sheetViews>
  <sheetFormatPr defaultRowHeight="15" x14ac:dyDescent="0.25"/>
  <cols>
    <col min="1" max="1" width="5.140625" customWidth="1"/>
    <col min="2" max="2" width="50.28515625" customWidth="1"/>
    <col min="3" max="3" width="17.5703125" bestFit="1" customWidth="1"/>
    <col min="4" max="4" width="16.5703125" bestFit="1" customWidth="1"/>
    <col min="5" max="5" width="22.7109375" bestFit="1" customWidth="1"/>
    <col min="6" max="6" width="24" customWidth="1"/>
    <col min="7" max="7" width="18.140625" customWidth="1"/>
    <col min="8" max="8" width="16.5703125" bestFit="1" customWidth="1"/>
    <col min="9" max="9" width="22.7109375" bestFit="1" customWidth="1"/>
    <col min="10" max="10" width="22.5703125" customWidth="1"/>
    <col min="11" max="11" width="18.85546875" customWidth="1"/>
    <col min="12" max="12" width="16.5703125" bestFit="1" customWidth="1"/>
    <col min="13" max="13" width="23.28515625" customWidth="1"/>
    <col min="14" max="14" width="20.7109375" customWidth="1"/>
  </cols>
  <sheetData>
    <row r="1" spans="1:15" ht="15.75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2" t="s">
        <v>96</v>
      </c>
      <c r="N1" s="32"/>
      <c r="O1" s="3"/>
    </row>
    <row r="2" spans="1:15" ht="15.75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2" t="s">
        <v>97</v>
      </c>
      <c r="N2" s="32"/>
      <c r="O2" s="3"/>
    </row>
    <row r="3" spans="1:15" ht="15.75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2" t="s">
        <v>63</v>
      </c>
      <c r="N3" s="32"/>
      <c r="O3" s="32"/>
    </row>
    <row r="4" spans="1:15" ht="15.75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32" t="s">
        <v>64</v>
      </c>
      <c r="N4" s="32"/>
      <c r="O4" s="3"/>
    </row>
    <row r="5" spans="1:15" ht="15.75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32" t="s">
        <v>98</v>
      </c>
      <c r="N5" s="32"/>
      <c r="O5" s="3"/>
    </row>
    <row r="6" spans="1:15" x14ac:dyDescent="0.25">
      <c r="B6" s="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5" ht="15.75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4" t="s">
        <v>83</v>
      </c>
      <c r="N8" s="4"/>
    </row>
    <row r="9" spans="1:15" ht="15.75" x14ac:dyDescent="0.25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4" t="s">
        <v>91</v>
      </c>
      <c r="N9" s="4"/>
    </row>
    <row r="10" spans="1:15" ht="15.75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4" t="s">
        <v>63</v>
      </c>
      <c r="N10" s="4"/>
    </row>
    <row r="11" spans="1:15" ht="15.75" x14ac:dyDescent="0.2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s">
        <v>64</v>
      </c>
      <c r="N11" s="5"/>
    </row>
    <row r="12" spans="1:15" ht="15.75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6" t="s">
        <v>84</v>
      </c>
      <c r="N12" s="6"/>
    </row>
    <row r="13" spans="1:15" ht="12.75" customHeight="1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4"/>
      <c r="N13" s="4"/>
    </row>
    <row r="14" spans="1:15" ht="49.9" customHeight="1" x14ac:dyDescent="0.25">
      <c r="A14" s="28" t="s">
        <v>72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7"/>
    </row>
    <row r="15" spans="1:15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8"/>
    </row>
    <row r="16" spans="1:15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8"/>
    </row>
    <row r="17" spans="1:14" ht="37.15" customHeight="1" x14ac:dyDescent="0.25">
      <c r="A17" s="26" t="s">
        <v>62</v>
      </c>
      <c r="B17" s="30" t="s">
        <v>0</v>
      </c>
      <c r="C17" s="29" t="s">
        <v>57</v>
      </c>
      <c r="D17" s="29"/>
      <c r="E17" s="29"/>
      <c r="F17" s="29"/>
      <c r="G17" s="29" t="s">
        <v>60</v>
      </c>
      <c r="H17" s="29"/>
      <c r="I17" s="29"/>
      <c r="J17" s="29"/>
      <c r="K17" s="29" t="s">
        <v>61</v>
      </c>
      <c r="L17" s="29"/>
      <c r="M17" s="29"/>
      <c r="N17" s="29"/>
    </row>
    <row r="18" spans="1:14" ht="47.25" x14ac:dyDescent="0.25">
      <c r="A18" s="26"/>
      <c r="B18" s="31"/>
      <c r="C18" s="9" t="s">
        <v>55</v>
      </c>
      <c r="D18" s="9" t="s">
        <v>56</v>
      </c>
      <c r="E18" s="9" t="s">
        <v>58</v>
      </c>
      <c r="F18" s="9" t="s">
        <v>59</v>
      </c>
      <c r="G18" s="9" t="s">
        <v>55</v>
      </c>
      <c r="H18" s="9" t="s">
        <v>56</v>
      </c>
      <c r="I18" s="9" t="s">
        <v>58</v>
      </c>
      <c r="J18" s="9" t="s">
        <v>59</v>
      </c>
      <c r="K18" s="9" t="s">
        <v>55</v>
      </c>
      <c r="L18" s="9" t="s">
        <v>56</v>
      </c>
      <c r="M18" s="9" t="s">
        <v>58</v>
      </c>
      <c r="N18" s="9" t="s">
        <v>59</v>
      </c>
    </row>
    <row r="19" spans="1:14" ht="13.5" customHeight="1" x14ac:dyDescent="0.25">
      <c r="A19" s="10"/>
      <c r="B19" s="11">
        <v>1</v>
      </c>
      <c r="C19" s="11">
        <v>2</v>
      </c>
      <c r="D19" s="11">
        <v>3</v>
      </c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11">
        <v>10</v>
      </c>
      <c r="L19" s="11">
        <v>11</v>
      </c>
      <c r="M19" s="11">
        <v>12</v>
      </c>
      <c r="N19" s="11">
        <v>13</v>
      </c>
    </row>
    <row r="20" spans="1:14" ht="85.5" customHeight="1" x14ac:dyDescent="0.25">
      <c r="A20" s="12">
        <v>1</v>
      </c>
      <c r="B20" s="13" t="s">
        <v>1</v>
      </c>
      <c r="C20" s="14">
        <f>SUM(D20:F20)</f>
        <v>765467400</v>
      </c>
      <c r="D20" s="14"/>
      <c r="E20" s="14">
        <v>721258160</v>
      </c>
      <c r="F20" s="14">
        <v>44209240</v>
      </c>
      <c r="G20" s="14">
        <f>SUM(H20:J20)</f>
        <v>404490430</v>
      </c>
      <c r="H20" s="14"/>
      <c r="I20" s="14">
        <v>381129260</v>
      </c>
      <c r="J20" s="14">
        <v>23361170</v>
      </c>
      <c r="K20" s="14"/>
      <c r="L20" s="14"/>
      <c r="M20" s="15"/>
      <c r="N20" s="15"/>
    </row>
    <row r="21" spans="1:14" ht="63" customHeight="1" x14ac:dyDescent="0.25">
      <c r="A21" s="12">
        <v>2</v>
      </c>
      <c r="B21" s="13" t="s">
        <v>2</v>
      </c>
      <c r="C21" s="14">
        <f t="shared" ref="C21:C69" si="0">SUM(D21:F21)</f>
        <v>1579665855.48</v>
      </c>
      <c r="D21" s="14"/>
      <c r="E21" s="14">
        <v>806072990</v>
      </c>
      <c r="F21" s="14">
        <v>773592865.48000002</v>
      </c>
      <c r="G21" s="14"/>
      <c r="H21" s="14"/>
      <c r="I21" s="14"/>
      <c r="J21" s="14"/>
      <c r="K21" s="14"/>
      <c r="L21" s="14"/>
      <c r="M21" s="15"/>
      <c r="N21" s="15"/>
    </row>
    <row r="22" spans="1:14" ht="84" customHeight="1" x14ac:dyDescent="0.25">
      <c r="A22" s="12">
        <v>3</v>
      </c>
      <c r="B22" s="13" t="s">
        <v>78</v>
      </c>
      <c r="C22" s="14">
        <f t="shared" si="0"/>
        <v>245792930</v>
      </c>
      <c r="D22" s="14"/>
      <c r="E22" s="14">
        <v>7926480</v>
      </c>
      <c r="F22" s="14">
        <v>237866450</v>
      </c>
      <c r="G22" s="14"/>
      <c r="H22" s="14"/>
      <c r="I22" s="14"/>
      <c r="J22" s="14"/>
      <c r="K22" s="14"/>
      <c r="L22" s="14"/>
      <c r="M22" s="15"/>
      <c r="N22" s="15"/>
    </row>
    <row r="23" spans="1:14" ht="93" customHeight="1" x14ac:dyDescent="0.25">
      <c r="A23" s="12">
        <v>4</v>
      </c>
      <c r="B23" s="13" t="s">
        <v>73</v>
      </c>
      <c r="C23" s="14"/>
      <c r="D23" s="14"/>
      <c r="E23" s="14"/>
      <c r="G23" s="14">
        <f>SUM(H23:J23)</f>
        <v>672343.76</v>
      </c>
      <c r="H23" s="14"/>
      <c r="I23" s="14"/>
      <c r="J23" s="14">
        <v>672343.76</v>
      </c>
      <c r="K23" s="14"/>
      <c r="L23" s="14"/>
      <c r="M23" s="15"/>
      <c r="N23" s="15"/>
    </row>
    <row r="24" spans="1:14" ht="72" customHeight="1" x14ac:dyDescent="0.25">
      <c r="A24" s="12">
        <v>5</v>
      </c>
      <c r="B24" s="13" t="s">
        <v>3</v>
      </c>
      <c r="C24" s="14">
        <f t="shared" si="0"/>
        <v>0</v>
      </c>
      <c r="D24" s="14"/>
      <c r="E24" s="14"/>
      <c r="F24" s="14"/>
      <c r="G24" s="14">
        <f>SUM(H24:J24)</f>
        <v>134580740</v>
      </c>
      <c r="H24" s="14"/>
      <c r="I24" s="14">
        <v>133234930</v>
      </c>
      <c r="J24" s="14">
        <v>1345810</v>
      </c>
      <c r="K24" s="14">
        <f>SUM(L24:N24)</f>
        <v>676820780</v>
      </c>
      <c r="L24" s="14"/>
      <c r="M24" s="14">
        <v>448159790</v>
      </c>
      <c r="N24" s="14">
        <v>228660990</v>
      </c>
    </row>
    <row r="25" spans="1:14" ht="42" customHeight="1" x14ac:dyDescent="0.25">
      <c r="A25" s="12">
        <v>6</v>
      </c>
      <c r="B25" s="13" t="s">
        <v>4</v>
      </c>
      <c r="C25" s="14">
        <f t="shared" si="0"/>
        <v>35802100</v>
      </c>
      <c r="D25" s="14"/>
      <c r="E25" s="14">
        <v>22376310</v>
      </c>
      <c r="F25" s="14">
        <v>13425790</v>
      </c>
      <c r="G25" s="14">
        <f>SUM(H25:J25)</f>
        <v>83538240</v>
      </c>
      <c r="H25" s="14"/>
      <c r="I25" s="14">
        <v>52211400</v>
      </c>
      <c r="J25" s="14">
        <v>31326840</v>
      </c>
      <c r="K25" s="14"/>
      <c r="L25" s="14"/>
      <c r="M25" s="15"/>
      <c r="N25" s="15"/>
    </row>
    <row r="26" spans="1:14" ht="59.25" customHeight="1" x14ac:dyDescent="0.25">
      <c r="A26" s="12">
        <v>7</v>
      </c>
      <c r="B26" s="13" t="s">
        <v>5</v>
      </c>
      <c r="C26" s="14"/>
      <c r="D26" s="14"/>
      <c r="E26" s="14"/>
      <c r="F26" s="14"/>
      <c r="G26" s="14"/>
      <c r="H26" s="14"/>
      <c r="I26" s="14"/>
      <c r="J26" s="14"/>
      <c r="K26" s="14">
        <f>SUM(L26:N26)</f>
        <v>180326020</v>
      </c>
      <c r="L26" s="14"/>
      <c r="M26" s="14">
        <v>152714040</v>
      </c>
      <c r="N26" s="14">
        <v>27611980</v>
      </c>
    </row>
    <row r="27" spans="1:14" ht="45.75" customHeight="1" x14ac:dyDescent="0.25">
      <c r="A27" s="12">
        <v>8</v>
      </c>
      <c r="B27" s="13" t="s">
        <v>6</v>
      </c>
      <c r="C27" s="14">
        <f t="shared" si="0"/>
        <v>87885020</v>
      </c>
      <c r="D27" s="14"/>
      <c r="E27" s="14">
        <v>51324850</v>
      </c>
      <c r="F27" s="14">
        <v>36560170</v>
      </c>
      <c r="G27" s="14"/>
      <c r="H27" s="14"/>
      <c r="I27" s="14"/>
      <c r="J27" s="14"/>
      <c r="K27" s="14"/>
      <c r="L27" s="14"/>
      <c r="M27" s="15"/>
      <c r="N27" s="15"/>
    </row>
    <row r="28" spans="1:14" ht="51" customHeight="1" x14ac:dyDescent="0.25">
      <c r="A28" s="12">
        <v>9</v>
      </c>
      <c r="B28" s="13" t="s">
        <v>7</v>
      </c>
      <c r="C28" s="14"/>
      <c r="D28" s="14"/>
      <c r="E28" s="14"/>
      <c r="F28" s="14"/>
      <c r="G28" s="14"/>
      <c r="H28" s="14"/>
      <c r="I28" s="14"/>
      <c r="J28" s="14"/>
      <c r="K28" s="14">
        <f t="shared" ref="K28:K40" si="1">SUM(L28:N28)</f>
        <v>77000000</v>
      </c>
      <c r="L28" s="14"/>
      <c r="M28" s="14">
        <v>47124000</v>
      </c>
      <c r="N28" s="14">
        <v>29876000</v>
      </c>
    </row>
    <row r="29" spans="1:14" ht="57.75" customHeight="1" x14ac:dyDescent="0.25">
      <c r="A29" s="12">
        <v>10</v>
      </c>
      <c r="B29" s="13" t="s">
        <v>95</v>
      </c>
      <c r="C29" s="14"/>
      <c r="D29" s="14"/>
      <c r="E29" s="14"/>
      <c r="F29" s="14"/>
      <c r="G29" s="14"/>
      <c r="H29" s="14"/>
      <c r="I29" s="14"/>
      <c r="J29" s="14"/>
      <c r="K29" s="14">
        <f t="shared" ref="K29" si="2">SUM(L29:N29)</f>
        <v>21665000</v>
      </c>
      <c r="L29" s="14"/>
      <c r="M29" s="14">
        <v>21665000</v>
      </c>
      <c r="N29" s="14"/>
    </row>
    <row r="30" spans="1:14" ht="61.5" customHeight="1" x14ac:dyDescent="0.25">
      <c r="A30" s="12">
        <v>11</v>
      </c>
      <c r="B30" s="13" t="s">
        <v>8</v>
      </c>
      <c r="C30" s="14"/>
      <c r="D30" s="14"/>
      <c r="E30" s="14"/>
      <c r="F30" s="14"/>
      <c r="G30" s="14"/>
      <c r="H30" s="14"/>
      <c r="I30" s="14"/>
      <c r="J30" s="14"/>
      <c r="K30" s="14">
        <f t="shared" si="1"/>
        <v>100169930</v>
      </c>
      <c r="L30" s="14"/>
      <c r="M30" s="14">
        <v>61304000</v>
      </c>
      <c r="N30" s="14">
        <v>38865930</v>
      </c>
    </row>
    <row r="31" spans="1:14" ht="44.25" customHeight="1" x14ac:dyDescent="0.25">
      <c r="A31" s="12">
        <v>12</v>
      </c>
      <c r="B31" s="13" t="s">
        <v>9</v>
      </c>
      <c r="C31" s="14"/>
      <c r="D31" s="14"/>
      <c r="E31" s="14"/>
      <c r="F31" s="14"/>
      <c r="G31" s="14"/>
      <c r="H31" s="14"/>
      <c r="I31" s="14"/>
      <c r="J31" s="14"/>
      <c r="K31" s="14">
        <f t="shared" si="1"/>
        <v>77000000</v>
      </c>
      <c r="L31" s="14"/>
      <c r="M31" s="14">
        <v>47124000</v>
      </c>
      <c r="N31" s="14">
        <v>29876000</v>
      </c>
    </row>
    <row r="32" spans="1:14" ht="39.75" customHeight="1" x14ac:dyDescent="0.25">
      <c r="A32" s="12">
        <v>13</v>
      </c>
      <c r="B32" s="13" t="s">
        <v>10</v>
      </c>
      <c r="C32" s="14"/>
      <c r="D32" s="14"/>
      <c r="E32" s="14"/>
      <c r="F32" s="14"/>
      <c r="G32" s="14"/>
      <c r="H32" s="14"/>
      <c r="I32" s="14"/>
      <c r="J32" s="14"/>
      <c r="K32" s="14">
        <f t="shared" si="1"/>
        <v>135295000</v>
      </c>
      <c r="L32" s="14"/>
      <c r="M32" s="14">
        <v>82800540</v>
      </c>
      <c r="N32" s="14">
        <v>52494460</v>
      </c>
    </row>
    <row r="33" spans="1:14" ht="81.75" customHeight="1" x14ac:dyDescent="0.25">
      <c r="A33" s="12">
        <v>14</v>
      </c>
      <c r="B33" s="13" t="s">
        <v>11</v>
      </c>
      <c r="C33" s="14"/>
      <c r="D33" s="14"/>
      <c r="E33" s="14"/>
      <c r="F33" s="14"/>
      <c r="G33" s="14"/>
      <c r="H33" s="14"/>
      <c r="I33" s="14"/>
      <c r="J33" s="14"/>
      <c r="K33" s="14">
        <f t="shared" si="1"/>
        <v>15288510</v>
      </c>
      <c r="L33" s="14"/>
      <c r="M33" s="14">
        <v>9601200</v>
      </c>
      <c r="N33" s="14">
        <v>5687310</v>
      </c>
    </row>
    <row r="34" spans="1:14" ht="55.5" customHeight="1" x14ac:dyDescent="0.25">
      <c r="A34" s="12">
        <v>15</v>
      </c>
      <c r="B34" s="13" t="s">
        <v>12</v>
      </c>
      <c r="C34" s="14"/>
      <c r="D34" s="14"/>
      <c r="E34" s="14"/>
      <c r="F34" s="14"/>
      <c r="G34" s="14"/>
      <c r="H34" s="14"/>
      <c r="I34" s="14"/>
      <c r="J34" s="14"/>
      <c r="K34" s="14">
        <f t="shared" si="1"/>
        <v>80000000</v>
      </c>
      <c r="L34" s="14"/>
      <c r="M34" s="14">
        <v>48960000</v>
      </c>
      <c r="N34" s="14">
        <v>31040000</v>
      </c>
    </row>
    <row r="35" spans="1:14" ht="44.25" customHeight="1" x14ac:dyDescent="0.25">
      <c r="A35" s="12">
        <v>16</v>
      </c>
      <c r="B35" s="13" t="s">
        <v>13</v>
      </c>
      <c r="C35" s="14"/>
      <c r="D35" s="14"/>
      <c r="E35" s="14"/>
      <c r="F35" s="14"/>
      <c r="G35" s="14"/>
      <c r="H35" s="14"/>
      <c r="I35" s="14"/>
      <c r="J35" s="14"/>
      <c r="K35" s="14">
        <f t="shared" si="1"/>
        <v>36000000</v>
      </c>
      <c r="L35" s="14"/>
      <c r="M35" s="14">
        <v>22032000</v>
      </c>
      <c r="N35" s="14">
        <v>13968000</v>
      </c>
    </row>
    <row r="36" spans="1:14" ht="93" customHeight="1" x14ac:dyDescent="0.25">
      <c r="A36" s="12">
        <v>17</v>
      </c>
      <c r="B36" s="13" t="s">
        <v>14</v>
      </c>
      <c r="C36" s="14">
        <f t="shared" si="0"/>
        <v>12818710</v>
      </c>
      <c r="D36" s="14"/>
      <c r="E36" s="14">
        <v>12690520</v>
      </c>
      <c r="F36" s="14">
        <v>128190</v>
      </c>
      <c r="G36" s="14">
        <f>SUM(H36:J36)</f>
        <v>68029430</v>
      </c>
      <c r="H36" s="14"/>
      <c r="I36" s="14">
        <v>67349130</v>
      </c>
      <c r="J36" s="14">
        <v>680300</v>
      </c>
      <c r="K36" s="14">
        <f t="shared" si="1"/>
        <v>232625270</v>
      </c>
      <c r="L36" s="14"/>
      <c r="M36" s="14">
        <v>143269320</v>
      </c>
      <c r="N36" s="14">
        <v>89355950</v>
      </c>
    </row>
    <row r="37" spans="1:14" ht="36" customHeight="1" x14ac:dyDescent="0.25">
      <c r="A37" s="12">
        <v>18</v>
      </c>
      <c r="B37" s="13" t="s">
        <v>15</v>
      </c>
      <c r="C37" s="14"/>
      <c r="D37" s="14"/>
      <c r="E37" s="14"/>
      <c r="F37" s="14"/>
      <c r="G37" s="14"/>
      <c r="H37" s="14"/>
      <c r="I37" s="14"/>
      <c r="J37" s="14"/>
      <c r="K37" s="14">
        <f t="shared" si="1"/>
        <v>20000000</v>
      </c>
      <c r="L37" s="14"/>
      <c r="M37" s="14">
        <v>12240000</v>
      </c>
      <c r="N37" s="14">
        <v>7760000</v>
      </c>
    </row>
    <row r="38" spans="1:14" ht="35.25" customHeight="1" x14ac:dyDescent="0.25">
      <c r="A38" s="12">
        <v>19</v>
      </c>
      <c r="B38" s="13" t="s">
        <v>16</v>
      </c>
      <c r="C38" s="14"/>
      <c r="D38" s="14"/>
      <c r="E38" s="14"/>
      <c r="F38" s="14"/>
      <c r="G38" s="14"/>
      <c r="H38" s="14"/>
      <c r="I38" s="14"/>
      <c r="J38" s="14"/>
      <c r="K38" s="14">
        <f t="shared" si="1"/>
        <v>22000000</v>
      </c>
      <c r="L38" s="14"/>
      <c r="M38" s="14">
        <v>13464000</v>
      </c>
      <c r="N38" s="14">
        <v>8536000</v>
      </c>
    </row>
    <row r="39" spans="1:14" ht="45" customHeight="1" x14ac:dyDescent="0.25">
      <c r="A39" s="12">
        <v>20</v>
      </c>
      <c r="B39" s="13" t="s">
        <v>17</v>
      </c>
      <c r="C39" s="14"/>
      <c r="D39" s="14"/>
      <c r="E39" s="14"/>
      <c r="F39" s="14"/>
      <c r="G39" s="14"/>
      <c r="H39" s="14"/>
      <c r="I39" s="14"/>
      <c r="J39" s="14"/>
      <c r="K39" s="14">
        <f t="shared" si="1"/>
        <v>36010000</v>
      </c>
      <c r="L39" s="14"/>
      <c r="M39" s="14">
        <v>22038120</v>
      </c>
      <c r="N39" s="14">
        <v>13971880</v>
      </c>
    </row>
    <row r="40" spans="1:14" ht="39.75" customHeight="1" x14ac:dyDescent="0.25">
      <c r="A40" s="12">
        <v>21</v>
      </c>
      <c r="B40" s="13" t="s">
        <v>18</v>
      </c>
      <c r="C40" s="14"/>
      <c r="D40" s="14"/>
      <c r="E40" s="14"/>
      <c r="F40" s="14"/>
      <c r="G40" s="14"/>
      <c r="H40" s="14"/>
      <c r="I40" s="14"/>
      <c r="J40" s="14"/>
      <c r="K40" s="14">
        <f t="shared" si="1"/>
        <v>172331990</v>
      </c>
      <c r="L40" s="14"/>
      <c r="M40" s="14">
        <v>105467180</v>
      </c>
      <c r="N40" s="14">
        <v>66864810</v>
      </c>
    </row>
    <row r="41" spans="1:14" ht="102.75" customHeight="1" x14ac:dyDescent="0.25">
      <c r="A41" s="12">
        <v>22</v>
      </c>
      <c r="B41" s="13" t="s">
        <v>70</v>
      </c>
      <c r="C41" s="14"/>
      <c r="D41" s="14"/>
      <c r="E41" s="14"/>
      <c r="F41" s="14"/>
      <c r="G41" s="14">
        <f>SUM(H41:J41)</f>
        <v>574119190</v>
      </c>
      <c r="H41" s="14"/>
      <c r="I41" s="14">
        <v>359972730</v>
      </c>
      <c r="J41" s="14">
        <v>214146460</v>
      </c>
      <c r="K41" s="14"/>
      <c r="L41" s="14"/>
      <c r="M41" s="14"/>
      <c r="N41" s="15"/>
    </row>
    <row r="42" spans="1:14" ht="93" customHeight="1" x14ac:dyDescent="0.25">
      <c r="A42" s="12">
        <v>23</v>
      </c>
      <c r="B42" s="13" t="s">
        <v>19</v>
      </c>
      <c r="C42" s="14">
        <f t="shared" si="0"/>
        <v>476232750</v>
      </c>
      <c r="D42" s="14"/>
      <c r="E42" s="14">
        <v>471464510</v>
      </c>
      <c r="F42" s="14">
        <v>4768240</v>
      </c>
      <c r="G42" s="14">
        <f t="shared" ref="G42:G51" si="3">SUM(H42:J42)</f>
        <v>1834903040</v>
      </c>
      <c r="H42" s="14"/>
      <c r="I42" s="14">
        <v>1816554010</v>
      </c>
      <c r="J42" s="14">
        <v>18349030</v>
      </c>
      <c r="K42" s="14"/>
      <c r="L42" s="14"/>
      <c r="M42" s="15"/>
      <c r="N42" s="15"/>
    </row>
    <row r="43" spans="1:14" ht="83.25" customHeight="1" x14ac:dyDescent="0.25">
      <c r="A43" s="12">
        <v>24</v>
      </c>
      <c r="B43" s="13" t="s">
        <v>92</v>
      </c>
      <c r="C43" s="14"/>
      <c r="D43" s="14"/>
      <c r="E43" s="14"/>
      <c r="F43" s="14"/>
      <c r="G43" s="14">
        <f t="shared" ref="G43" si="4">SUM(H43:J43)</f>
        <v>349007310</v>
      </c>
      <c r="H43" s="14"/>
      <c r="I43" s="14">
        <v>217082540</v>
      </c>
      <c r="J43" s="14">
        <v>131924770</v>
      </c>
      <c r="K43" s="14"/>
      <c r="L43" s="14"/>
      <c r="M43" s="15"/>
      <c r="N43" s="15"/>
    </row>
    <row r="44" spans="1:14" ht="81" customHeight="1" x14ac:dyDescent="0.25">
      <c r="A44" s="12">
        <v>25</v>
      </c>
      <c r="B44" s="13" t="s">
        <v>93</v>
      </c>
      <c r="C44" s="14"/>
      <c r="D44" s="14"/>
      <c r="E44" s="14"/>
      <c r="F44" s="14"/>
      <c r="G44" s="14">
        <f t="shared" ref="G44" si="5">SUM(H44:J44)</f>
        <v>128921210</v>
      </c>
      <c r="H44" s="14"/>
      <c r="I44" s="14">
        <v>80188990</v>
      </c>
      <c r="J44" s="14">
        <v>48732220</v>
      </c>
      <c r="K44" s="14"/>
      <c r="L44" s="14"/>
      <c r="M44" s="15"/>
      <c r="N44" s="15"/>
    </row>
    <row r="45" spans="1:14" ht="91.5" customHeight="1" x14ac:dyDescent="0.25">
      <c r="A45" s="12">
        <v>26</v>
      </c>
      <c r="B45" s="13" t="s">
        <v>20</v>
      </c>
      <c r="C45" s="14">
        <f t="shared" si="0"/>
        <v>0</v>
      </c>
      <c r="D45" s="14"/>
      <c r="E45" s="14"/>
      <c r="F45" s="14"/>
      <c r="G45" s="14">
        <f t="shared" si="3"/>
        <v>59000000</v>
      </c>
      <c r="H45" s="14"/>
      <c r="I45" s="14">
        <v>36108000</v>
      </c>
      <c r="J45" s="14">
        <v>22892000</v>
      </c>
      <c r="K45" s="14">
        <f t="shared" ref="K45" si="6">SUM(L45:N45)</f>
        <v>41855200</v>
      </c>
      <c r="L45" s="14"/>
      <c r="M45" s="14">
        <v>37000000</v>
      </c>
      <c r="N45" s="14">
        <v>4855200</v>
      </c>
    </row>
    <row r="46" spans="1:14" ht="67.5" customHeight="1" x14ac:dyDescent="0.25">
      <c r="A46" s="12">
        <v>27</v>
      </c>
      <c r="B46" s="13" t="s">
        <v>21</v>
      </c>
      <c r="C46" s="14"/>
      <c r="D46" s="14"/>
      <c r="E46" s="14"/>
      <c r="F46" s="14"/>
      <c r="G46" s="14">
        <f t="shared" si="3"/>
        <v>36530000</v>
      </c>
      <c r="H46" s="14"/>
      <c r="I46" s="14">
        <v>36164700</v>
      </c>
      <c r="J46" s="14">
        <v>365300</v>
      </c>
      <c r="K46" s="14">
        <f t="shared" ref="K46" si="7">SUM(L46:N46)</f>
        <v>73060000</v>
      </c>
      <c r="L46" s="14"/>
      <c r="M46" s="14">
        <v>44712720</v>
      </c>
      <c r="N46" s="14">
        <v>28347280</v>
      </c>
    </row>
    <row r="47" spans="1:14" ht="68.25" customHeight="1" x14ac:dyDescent="0.25">
      <c r="A47" s="12">
        <v>28</v>
      </c>
      <c r="B47" s="13" t="s">
        <v>22</v>
      </c>
      <c r="C47" s="14"/>
      <c r="D47" s="14"/>
      <c r="E47" s="14"/>
      <c r="F47" s="14"/>
      <c r="G47" s="14">
        <f>SUM(H47:J47)</f>
        <v>72743580</v>
      </c>
      <c r="H47" s="14"/>
      <c r="I47" s="14">
        <v>72016140</v>
      </c>
      <c r="J47" s="14">
        <v>727440</v>
      </c>
      <c r="K47" s="14">
        <f>SUM(L47:N47)</f>
        <v>182256420</v>
      </c>
      <c r="L47" s="14"/>
      <c r="M47" s="14">
        <v>113728000</v>
      </c>
      <c r="N47" s="16">
        <v>68528420</v>
      </c>
    </row>
    <row r="48" spans="1:14" ht="76.5" customHeight="1" x14ac:dyDescent="0.25">
      <c r="A48" s="12">
        <v>29</v>
      </c>
      <c r="B48" s="13" t="s">
        <v>23</v>
      </c>
      <c r="C48" s="14">
        <f t="shared" si="0"/>
        <v>22438985.939999998</v>
      </c>
      <c r="D48" s="14"/>
      <c r="E48" s="14">
        <v>13187900</v>
      </c>
      <c r="F48" s="14">
        <v>9251085.9399999995</v>
      </c>
      <c r="G48" s="14">
        <f t="shared" si="3"/>
        <v>116350835.93000001</v>
      </c>
      <c r="H48" s="14"/>
      <c r="I48" s="14">
        <v>70906130</v>
      </c>
      <c r="J48" s="14">
        <v>45444705.93</v>
      </c>
      <c r="K48" s="14"/>
      <c r="L48" s="14"/>
      <c r="M48" s="15"/>
      <c r="N48" s="15"/>
    </row>
    <row r="49" spans="1:14" ht="75.75" customHeight="1" x14ac:dyDescent="0.25">
      <c r="A49" s="12">
        <v>30</v>
      </c>
      <c r="B49" s="13" t="s">
        <v>24</v>
      </c>
      <c r="C49" s="14">
        <f t="shared" si="0"/>
        <v>150523910</v>
      </c>
      <c r="D49" s="14"/>
      <c r="E49" s="14">
        <v>127945320</v>
      </c>
      <c r="F49" s="14">
        <v>22578590</v>
      </c>
      <c r="G49" s="14">
        <f t="shared" si="3"/>
        <v>272732010</v>
      </c>
      <c r="H49" s="14"/>
      <c r="I49" s="14">
        <v>231822210</v>
      </c>
      <c r="J49" s="14">
        <v>40909800</v>
      </c>
      <c r="K49" s="14"/>
      <c r="L49" s="14"/>
      <c r="M49" s="15"/>
      <c r="N49" s="15"/>
    </row>
    <row r="50" spans="1:14" ht="66.75" customHeight="1" x14ac:dyDescent="0.25">
      <c r="A50" s="12">
        <v>31</v>
      </c>
      <c r="B50" s="13" t="s">
        <v>25</v>
      </c>
      <c r="C50" s="14">
        <f t="shared" si="0"/>
        <v>87795530</v>
      </c>
      <c r="D50" s="14"/>
      <c r="E50" s="14">
        <v>74626200</v>
      </c>
      <c r="F50" s="14">
        <v>13169330</v>
      </c>
      <c r="G50" s="14">
        <f t="shared" si="3"/>
        <v>156103730</v>
      </c>
      <c r="H50" s="14"/>
      <c r="I50" s="14">
        <v>132688160</v>
      </c>
      <c r="J50" s="14">
        <v>23415570</v>
      </c>
      <c r="K50" s="14"/>
      <c r="L50" s="14"/>
      <c r="M50" s="15"/>
      <c r="N50" s="15"/>
    </row>
    <row r="51" spans="1:14" ht="61.5" customHeight="1" x14ac:dyDescent="0.25">
      <c r="A51" s="12">
        <v>32</v>
      </c>
      <c r="B51" s="13" t="s">
        <v>26</v>
      </c>
      <c r="C51" s="14">
        <f t="shared" si="0"/>
        <v>146257202.42000002</v>
      </c>
      <c r="D51" s="14"/>
      <c r="E51" s="14">
        <v>88724580</v>
      </c>
      <c r="F51" s="14">
        <v>57532622.420000002</v>
      </c>
      <c r="G51" s="14">
        <f t="shared" si="3"/>
        <v>119677042.42</v>
      </c>
      <c r="H51" s="14"/>
      <c r="I51" s="14">
        <v>74637100</v>
      </c>
      <c r="J51" s="14">
        <v>45039942.420000002</v>
      </c>
      <c r="K51" s="14"/>
      <c r="L51" s="14"/>
      <c r="M51" s="15"/>
      <c r="N51" s="15"/>
    </row>
    <row r="52" spans="1:14" ht="78.75" customHeight="1" x14ac:dyDescent="0.25">
      <c r="A52" s="12">
        <v>33</v>
      </c>
      <c r="B52" s="13" t="s">
        <v>27</v>
      </c>
      <c r="C52" s="14">
        <f t="shared" si="0"/>
        <v>17060340</v>
      </c>
      <c r="D52" s="14"/>
      <c r="E52" s="14">
        <v>10111090</v>
      </c>
      <c r="F52" s="14">
        <v>6949250</v>
      </c>
      <c r="G52" s="14">
        <f>SUBTOTAL(9,H52:J52)</f>
        <v>39807460</v>
      </c>
      <c r="H52" s="14"/>
      <c r="I52" s="14">
        <v>24839860</v>
      </c>
      <c r="J52" s="14">
        <v>14967600</v>
      </c>
      <c r="K52" s="14"/>
      <c r="L52" s="14"/>
      <c r="M52" s="15"/>
      <c r="N52" s="15"/>
    </row>
    <row r="53" spans="1:14" ht="114" customHeight="1" x14ac:dyDescent="0.25">
      <c r="A53" s="12">
        <v>34</v>
      </c>
      <c r="B53" s="13" t="s">
        <v>28</v>
      </c>
      <c r="C53" s="14">
        <f t="shared" si="0"/>
        <v>301279370</v>
      </c>
      <c r="D53" s="14"/>
      <c r="E53" s="14">
        <v>186661370</v>
      </c>
      <c r="F53" s="14">
        <v>114618000</v>
      </c>
      <c r="G53" s="14"/>
      <c r="H53" s="14"/>
      <c r="I53" s="14"/>
      <c r="J53" s="14"/>
      <c r="K53" s="14"/>
      <c r="L53" s="14"/>
      <c r="M53" s="15"/>
      <c r="N53" s="15"/>
    </row>
    <row r="54" spans="1:14" ht="60.75" customHeight="1" x14ac:dyDescent="0.25">
      <c r="A54" s="12">
        <v>35</v>
      </c>
      <c r="B54" s="13" t="s">
        <v>29</v>
      </c>
      <c r="C54" s="14">
        <f t="shared" si="0"/>
        <v>42662890</v>
      </c>
      <c r="D54" s="14"/>
      <c r="E54" s="14">
        <v>26621640</v>
      </c>
      <c r="F54" s="14">
        <v>16041250</v>
      </c>
      <c r="G54" s="14">
        <f t="shared" ref="G54" si="8">SUBTOTAL(9,H54:J54)</f>
        <v>27337110</v>
      </c>
      <c r="H54" s="14"/>
      <c r="I54" s="14">
        <v>17058360</v>
      </c>
      <c r="J54" s="14">
        <v>10278750</v>
      </c>
      <c r="K54" s="14">
        <f t="shared" ref="K54" si="9">SUBTOTAL(9,L54:N54)</f>
        <v>41796100</v>
      </c>
      <c r="L54" s="14"/>
      <c r="M54" s="14">
        <v>26080760</v>
      </c>
      <c r="N54" s="14">
        <v>15715340</v>
      </c>
    </row>
    <row r="55" spans="1:14" ht="87" customHeight="1" x14ac:dyDescent="0.25">
      <c r="A55" s="12">
        <v>36</v>
      </c>
      <c r="B55" s="13" t="s">
        <v>71</v>
      </c>
      <c r="C55" s="14">
        <f t="shared" si="0"/>
        <v>2996500</v>
      </c>
      <c r="D55" s="13"/>
      <c r="E55" s="14">
        <v>1328890</v>
      </c>
      <c r="F55" s="14">
        <f>1667610</f>
        <v>1667610</v>
      </c>
      <c r="G55" s="13"/>
      <c r="H55" s="13"/>
      <c r="I55" s="13"/>
      <c r="J55" s="13"/>
      <c r="K55" s="13"/>
      <c r="L55" s="13"/>
      <c r="M55" s="15"/>
      <c r="N55" s="15"/>
    </row>
    <row r="56" spans="1:14" ht="81.75" customHeight="1" x14ac:dyDescent="0.25">
      <c r="A56" s="12">
        <v>37</v>
      </c>
      <c r="B56" s="13" t="s">
        <v>30</v>
      </c>
      <c r="C56" s="14">
        <f>SUM(D56:F56)</f>
        <v>276290610</v>
      </c>
      <c r="D56" s="14"/>
      <c r="E56" s="14">
        <v>271526370</v>
      </c>
      <c r="F56" s="14">
        <v>4764240</v>
      </c>
      <c r="G56" s="14">
        <f>SUM(H56:J56)</f>
        <v>20729050</v>
      </c>
      <c r="H56" s="14"/>
      <c r="I56" s="14">
        <v>20371610</v>
      </c>
      <c r="J56" s="14">
        <v>357440</v>
      </c>
      <c r="K56" s="14"/>
      <c r="L56" s="14"/>
      <c r="M56" s="15"/>
      <c r="N56" s="15"/>
    </row>
    <row r="57" spans="1:14" ht="90" customHeight="1" x14ac:dyDescent="0.25">
      <c r="A57" s="12">
        <v>38</v>
      </c>
      <c r="B57" s="13" t="s">
        <v>31</v>
      </c>
      <c r="C57" s="14">
        <f t="shared" si="0"/>
        <v>465267800</v>
      </c>
      <c r="D57" s="14"/>
      <c r="E57" s="14">
        <v>290327090</v>
      </c>
      <c r="F57" s="14">
        <v>174940710</v>
      </c>
      <c r="G57" s="14">
        <f t="shared" ref="G57" si="10">SUM(H57:J57)</f>
        <v>9486680</v>
      </c>
      <c r="H57" s="14"/>
      <c r="I57" s="14">
        <v>5919690</v>
      </c>
      <c r="J57" s="14">
        <v>3566990</v>
      </c>
      <c r="K57" s="14"/>
      <c r="L57" s="14"/>
      <c r="M57" s="15"/>
      <c r="N57" s="15"/>
    </row>
    <row r="58" spans="1:14" ht="59.25" customHeight="1" x14ac:dyDescent="0.25">
      <c r="A58" s="12">
        <v>39</v>
      </c>
      <c r="B58" s="13" t="s">
        <v>32</v>
      </c>
      <c r="C58" s="14">
        <f t="shared" si="0"/>
        <v>45174201.480000004</v>
      </c>
      <c r="D58" s="14"/>
      <c r="E58" s="14">
        <v>16594200</v>
      </c>
      <c r="F58" s="14">
        <v>28580001.48</v>
      </c>
      <c r="G58" s="14">
        <f t="shared" ref="G58" si="11">SUBTOTAL(9,H58:J58)</f>
        <v>78019518.969999999</v>
      </c>
      <c r="H58" s="14"/>
      <c r="I58" s="14">
        <v>44476530</v>
      </c>
      <c r="J58" s="14">
        <v>33542988.969999999</v>
      </c>
      <c r="K58" s="14"/>
      <c r="L58" s="14"/>
      <c r="M58" s="15"/>
      <c r="N58" s="15"/>
    </row>
    <row r="59" spans="1:14" ht="72.75" customHeight="1" x14ac:dyDescent="0.25">
      <c r="A59" s="12">
        <v>40</v>
      </c>
      <c r="B59" s="13" t="s">
        <v>33</v>
      </c>
      <c r="C59" s="14">
        <f t="shared" si="0"/>
        <v>50543200</v>
      </c>
      <c r="D59" s="14"/>
      <c r="E59" s="14">
        <v>31538960</v>
      </c>
      <c r="F59" s="14">
        <v>19004240</v>
      </c>
      <c r="G59" s="14">
        <f>SUBTOTAL(9,H59:J59)</f>
        <v>117934140</v>
      </c>
      <c r="H59" s="14"/>
      <c r="I59" s="14">
        <v>73590900</v>
      </c>
      <c r="J59" s="14">
        <v>44343240</v>
      </c>
      <c r="K59" s="14"/>
      <c r="L59" s="14"/>
      <c r="M59" s="15"/>
      <c r="N59" s="15"/>
    </row>
    <row r="60" spans="1:14" ht="80.25" customHeight="1" x14ac:dyDescent="0.25">
      <c r="A60" s="12">
        <v>41</v>
      </c>
      <c r="B60" s="13" t="s">
        <v>34</v>
      </c>
      <c r="C60" s="14">
        <f t="shared" si="0"/>
        <v>80000000</v>
      </c>
      <c r="D60" s="14"/>
      <c r="E60" s="14">
        <v>49168000</v>
      </c>
      <c r="F60" s="14">
        <v>30832000</v>
      </c>
      <c r="G60" s="14">
        <f t="shared" ref="G60" si="12">SUM(H60:J60)</f>
        <v>41513290</v>
      </c>
      <c r="H60" s="14"/>
      <c r="I60" s="14">
        <v>25514060</v>
      </c>
      <c r="J60" s="14">
        <v>15999230</v>
      </c>
      <c r="K60" s="14"/>
      <c r="L60" s="14"/>
      <c r="M60" s="15"/>
      <c r="N60" s="15"/>
    </row>
    <row r="61" spans="1:14" ht="74.25" customHeight="1" x14ac:dyDescent="0.25">
      <c r="A61" s="12">
        <v>42</v>
      </c>
      <c r="B61" s="13" t="s">
        <v>35</v>
      </c>
      <c r="C61" s="14">
        <f t="shared" si="0"/>
        <v>300464680</v>
      </c>
      <c r="D61" s="14"/>
      <c r="E61" s="14">
        <v>185057970</v>
      </c>
      <c r="F61" s="14">
        <v>115406710</v>
      </c>
      <c r="G61" s="14"/>
      <c r="H61" s="14"/>
      <c r="I61" s="14"/>
      <c r="J61" s="14"/>
      <c r="K61" s="14"/>
      <c r="L61" s="14"/>
      <c r="M61" s="15"/>
      <c r="N61" s="15"/>
    </row>
    <row r="62" spans="1:14" ht="83.25" customHeight="1" x14ac:dyDescent="0.25">
      <c r="A62" s="12">
        <v>43</v>
      </c>
      <c r="B62" s="13" t="s">
        <v>36</v>
      </c>
      <c r="C62" s="14">
        <f t="shared" si="0"/>
        <v>24825470</v>
      </c>
      <c r="D62" s="14"/>
      <c r="E62" s="14">
        <v>15257730</v>
      </c>
      <c r="F62" s="14">
        <v>9567740</v>
      </c>
      <c r="G62" s="14"/>
      <c r="H62" s="14"/>
      <c r="I62" s="14"/>
      <c r="J62" s="14"/>
      <c r="K62" s="14"/>
      <c r="L62" s="14"/>
      <c r="M62" s="15"/>
      <c r="N62" s="15"/>
    </row>
    <row r="63" spans="1:14" ht="87" customHeight="1" x14ac:dyDescent="0.25">
      <c r="A63" s="12">
        <v>44</v>
      </c>
      <c r="B63" s="13" t="s">
        <v>37</v>
      </c>
      <c r="C63" s="14">
        <f t="shared" si="0"/>
        <v>87937000</v>
      </c>
      <c r="D63" s="14"/>
      <c r="E63" s="14">
        <v>54046080</v>
      </c>
      <c r="F63" s="14">
        <v>33890920</v>
      </c>
      <c r="G63" s="14">
        <f t="shared" ref="G63:G64" si="13">SUM(H63:J63)</f>
        <v>87937250</v>
      </c>
      <c r="H63" s="14"/>
      <c r="I63" s="14">
        <v>54046230</v>
      </c>
      <c r="J63" s="14">
        <v>33891020</v>
      </c>
      <c r="K63" s="14"/>
      <c r="L63" s="14"/>
      <c r="M63" s="15"/>
      <c r="N63" s="15"/>
    </row>
    <row r="64" spans="1:14" ht="60.75" customHeight="1" x14ac:dyDescent="0.25">
      <c r="A64" s="12">
        <v>45</v>
      </c>
      <c r="B64" s="13" t="s">
        <v>38</v>
      </c>
      <c r="C64" s="14">
        <f t="shared" si="0"/>
        <v>84173210</v>
      </c>
      <c r="D64" s="14"/>
      <c r="E64" s="14">
        <v>52524090</v>
      </c>
      <c r="F64" s="14">
        <v>31649120</v>
      </c>
      <c r="G64" s="14">
        <f t="shared" si="13"/>
        <v>12000000</v>
      </c>
      <c r="H64" s="14"/>
      <c r="I64" s="14">
        <v>7487990</v>
      </c>
      <c r="J64" s="14">
        <v>4512010</v>
      </c>
      <c r="K64" s="14"/>
      <c r="L64" s="14"/>
      <c r="M64" s="15"/>
      <c r="N64" s="15"/>
    </row>
    <row r="65" spans="1:14" ht="73.5" customHeight="1" x14ac:dyDescent="0.25">
      <c r="A65" s="12">
        <v>46</v>
      </c>
      <c r="B65" s="13" t="s">
        <v>39</v>
      </c>
      <c r="C65" s="14">
        <f t="shared" si="0"/>
        <v>34962830</v>
      </c>
      <c r="D65" s="14"/>
      <c r="E65" s="14">
        <v>21505440</v>
      </c>
      <c r="F65" s="14">
        <v>13457390</v>
      </c>
      <c r="G65" s="14"/>
      <c r="H65" s="14"/>
      <c r="I65" s="14"/>
      <c r="J65" s="14"/>
      <c r="K65" s="14"/>
      <c r="L65" s="14"/>
      <c r="M65" s="15"/>
      <c r="N65" s="15"/>
    </row>
    <row r="66" spans="1:14" ht="77.25" customHeight="1" x14ac:dyDescent="0.25">
      <c r="A66" s="12">
        <v>47</v>
      </c>
      <c r="B66" s="13" t="s">
        <v>40</v>
      </c>
      <c r="C66" s="14">
        <f t="shared" si="0"/>
        <v>68920880</v>
      </c>
      <c r="D66" s="14"/>
      <c r="E66" s="14">
        <v>43006630</v>
      </c>
      <c r="F66" s="14">
        <v>25914250</v>
      </c>
      <c r="G66" s="14">
        <f t="shared" ref="G66" si="14">SUM(H66:J66)</f>
        <v>16516120</v>
      </c>
      <c r="H66" s="14"/>
      <c r="I66" s="14">
        <v>10306060</v>
      </c>
      <c r="J66" s="14">
        <v>6210060</v>
      </c>
      <c r="K66" s="14"/>
      <c r="L66" s="14"/>
      <c r="M66" s="15"/>
      <c r="N66" s="15"/>
    </row>
    <row r="67" spans="1:14" ht="66" customHeight="1" x14ac:dyDescent="0.25">
      <c r="A67" s="12">
        <v>48</v>
      </c>
      <c r="B67" s="13" t="s">
        <v>41</v>
      </c>
      <c r="C67" s="14">
        <f t="shared" si="0"/>
        <v>24508800</v>
      </c>
      <c r="D67" s="14"/>
      <c r="E67" s="14">
        <v>15063100</v>
      </c>
      <c r="F67" s="14">
        <v>9445700</v>
      </c>
      <c r="G67" s="14"/>
      <c r="H67" s="14"/>
      <c r="I67" s="14"/>
      <c r="J67" s="14"/>
      <c r="K67" s="14"/>
      <c r="L67" s="14"/>
      <c r="M67" s="15"/>
      <c r="N67" s="15"/>
    </row>
    <row r="68" spans="1:14" ht="67.5" customHeight="1" x14ac:dyDescent="0.25">
      <c r="A68" s="12">
        <v>49</v>
      </c>
      <c r="B68" s="13" t="s">
        <v>42</v>
      </c>
      <c r="C68" s="14">
        <f t="shared" si="0"/>
        <v>69549410</v>
      </c>
      <c r="D68" s="14"/>
      <c r="E68" s="14">
        <v>42560060</v>
      </c>
      <c r="F68" s="14">
        <v>26989350</v>
      </c>
      <c r="G68" s="14">
        <f t="shared" ref="G68:G69" si="15">SUM(H68:J68)</f>
        <v>19982250</v>
      </c>
      <c r="H68" s="14"/>
      <c r="I68" s="14">
        <v>12281090</v>
      </c>
      <c r="J68" s="14">
        <v>7701160</v>
      </c>
      <c r="K68" s="14"/>
      <c r="L68" s="14"/>
      <c r="M68" s="15"/>
      <c r="N68" s="15"/>
    </row>
    <row r="69" spans="1:14" ht="72.75" customHeight="1" x14ac:dyDescent="0.25">
      <c r="A69" s="12">
        <v>50</v>
      </c>
      <c r="B69" s="13" t="s">
        <v>43</v>
      </c>
      <c r="C69" s="14">
        <f t="shared" si="0"/>
        <v>203900750</v>
      </c>
      <c r="D69" s="14"/>
      <c r="E69" s="14">
        <v>125085940</v>
      </c>
      <c r="F69" s="14">
        <v>78814810</v>
      </c>
      <c r="G69" s="14">
        <f t="shared" si="15"/>
        <v>24999990</v>
      </c>
      <c r="H69" s="14"/>
      <c r="I69" s="14">
        <v>15364990</v>
      </c>
      <c r="J69" s="14">
        <v>9635000</v>
      </c>
      <c r="K69" s="14"/>
      <c r="L69" s="14"/>
      <c r="M69" s="15"/>
      <c r="N69" s="15"/>
    </row>
    <row r="70" spans="1:14" ht="50.25" customHeight="1" x14ac:dyDescent="0.25">
      <c r="A70" s="12">
        <v>51</v>
      </c>
      <c r="B70" s="13" t="s">
        <v>65</v>
      </c>
      <c r="C70" s="14">
        <f>SUM(D70:F70)</f>
        <v>235570920</v>
      </c>
      <c r="D70" s="13"/>
      <c r="E70" s="14">
        <v>107042490</v>
      </c>
      <c r="F70" s="14">
        <v>128528430</v>
      </c>
      <c r="G70" s="14"/>
      <c r="H70" s="13"/>
      <c r="I70" s="13"/>
      <c r="J70" s="13"/>
      <c r="K70" s="13"/>
      <c r="L70" s="13"/>
      <c r="M70" s="15"/>
      <c r="N70" s="15"/>
    </row>
    <row r="71" spans="1:14" ht="63.75" customHeight="1" x14ac:dyDescent="0.25">
      <c r="A71" s="12">
        <v>52</v>
      </c>
      <c r="B71" s="13" t="s">
        <v>66</v>
      </c>
      <c r="C71" s="14">
        <f>SUM(D71:F71)</f>
        <v>56051650</v>
      </c>
      <c r="D71" s="13"/>
      <c r="E71" s="14">
        <v>34976230</v>
      </c>
      <c r="F71" s="14">
        <v>21075420</v>
      </c>
      <c r="G71" s="13"/>
      <c r="H71" s="13"/>
      <c r="I71" s="13"/>
      <c r="J71" s="13"/>
      <c r="K71" s="13"/>
      <c r="L71" s="13"/>
      <c r="M71" s="15"/>
      <c r="N71" s="15"/>
    </row>
    <row r="72" spans="1:14" ht="64.5" customHeight="1" x14ac:dyDescent="0.25">
      <c r="A72" s="12">
        <v>53</v>
      </c>
      <c r="B72" s="13" t="s">
        <v>44</v>
      </c>
      <c r="C72" s="14">
        <f t="shared" ref="C72:C95" si="16">SUM(D72:F72)</f>
        <v>10656200</v>
      </c>
      <c r="D72" s="14"/>
      <c r="E72" s="14">
        <v>4704450</v>
      </c>
      <c r="F72" s="14">
        <v>5951750</v>
      </c>
      <c r="G72" s="14">
        <f>SUBTOTAL(9,H72:J72)</f>
        <v>202467690</v>
      </c>
      <c r="H72" s="14"/>
      <c r="I72" s="14">
        <v>126339840</v>
      </c>
      <c r="J72" s="14">
        <v>76127850</v>
      </c>
      <c r="K72" s="14"/>
      <c r="L72" s="14"/>
      <c r="M72" s="15"/>
      <c r="N72" s="15"/>
    </row>
    <row r="73" spans="1:14" ht="67.5" customHeight="1" x14ac:dyDescent="0.25">
      <c r="A73" s="12">
        <v>54</v>
      </c>
      <c r="B73" s="13" t="s">
        <v>45</v>
      </c>
      <c r="C73" s="14">
        <f t="shared" si="16"/>
        <v>16365050</v>
      </c>
      <c r="D73" s="14"/>
      <c r="E73" s="14">
        <v>10057960</v>
      </c>
      <c r="F73" s="14">
        <v>6307090</v>
      </c>
      <c r="G73" s="14">
        <f t="shared" ref="G73" si="17">SUM(H73:J73)</f>
        <v>38185100</v>
      </c>
      <c r="H73" s="14"/>
      <c r="I73" s="14">
        <v>23468560</v>
      </c>
      <c r="J73" s="14">
        <v>14716540</v>
      </c>
      <c r="K73" s="14"/>
      <c r="L73" s="14"/>
      <c r="M73" s="15"/>
      <c r="N73" s="15"/>
    </row>
    <row r="74" spans="1:14" ht="77.25" customHeight="1" x14ac:dyDescent="0.25">
      <c r="A74" s="12">
        <v>55</v>
      </c>
      <c r="B74" s="13" t="s">
        <v>67</v>
      </c>
      <c r="C74" s="14">
        <f t="shared" si="16"/>
        <v>38788319.600000001</v>
      </c>
      <c r="D74" s="14"/>
      <c r="E74" s="14">
        <v>23474520</v>
      </c>
      <c r="F74" s="14">
        <v>15313799.6</v>
      </c>
      <c r="G74" s="14"/>
      <c r="H74" s="14"/>
      <c r="I74" s="14"/>
      <c r="J74" s="14"/>
      <c r="K74" s="14"/>
      <c r="L74" s="14"/>
      <c r="M74" s="15"/>
      <c r="N74" s="15"/>
    </row>
    <row r="75" spans="1:14" ht="63.75" customHeight="1" x14ac:dyDescent="0.25">
      <c r="A75" s="12">
        <v>56</v>
      </c>
      <c r="B75" s="13" t="s">
        <v>68</v>
      </c>
      <c r="C75" s="14">
        <f t="shared" si="16"/>
        <v>172495180</v>
      </c>
      <c r="D75" s="14"/>
      <c r="E75" s="14">
        <v>105567050</v>
      </c>
      <c r="F75" s="14">
        <v>66928130</v>
      </c>
      <c r="G75" s="14"/>
      <c r="H75" s="14"/>
      <c r="I75" s="14"/>
      <c r="J75" s="14"/>
      <c r="K75" s="14"/>
      <c r="L75" s="14"/>
      <c r="M75" s="15"/>
      <c r="N75" s="15"/>
    </row>
    <row r="76" spans="1:14" ht="68.25" customHeight="1" x14ac:dyDescent="0.25">
      <c r="A76" s="12">
        <v>57</v>
      </c>
      <c r="B76" s="13" t="s">
        <v>74</v>
      </c>
      <c r="C76" s="14">
        <f t="shared" si="16"/>
        <v>9990000</v>
      </c>
      <c r="D76" s="14"/>
      <c r="E76" s="14"/>
      <c r="F76" s="14">
        <v>9990000</v>
      </c>
      <c r="G76" s="14"/>
      <c r="H76" s="14"/>
      <c r="I76" s="14"/>
      <c r="J76" s="14"/>
      <c r="K76" s="14"/>
      <c r="L76" s="14"/>
      <c r="M76" s="15"/>
      <c r="N76" s="15"/>
    </row>
    <row r="77" spans="1:14" ht="74.25" customHeight="1" x14ac:dyDescent="0.25">
      <c r="A77" s="12">
        <v>58</v>
      </c>
      <c r="B77" s="13" t="s">
        <v>75</v>
      </c>
      <c r="C77" s="14">
        <f t="shared" si="16"/>
        <v>14999000</v>
      </c>
      <c r="D77" s="14"/>
      <c r="E77" s="14"/>
      <c r="F77" s="14">
        <v>14999000</v>
      </c>
      <c r="G77" s="14"/>
      <c r="H77" s="14"/>
      <c r="I77" s="14"/>
      <c r="J77" s="14"/>
      <c r="K77" s="14"/>
      <c r="L77" s="14"/>
      <c r="M77" s="15"/>
      <c r="N77" s="15"/>
    </row>
    <row r="78" spans="1:14" ht="75.75" customHeight="1" x14ac:dyDescent="0.25">
      <c r="A78" s="12">
        <v>59</v>
      </c>
      <c r="B78" s="13" t="s">
        <v>76</v>
      </c>
      <c r="C78" s="14">
        <f t="shared" si="16"/>
        <v>6430000</v>
      </c>
      <c r="D78" s="14"/>
      <c r="E78" s="14"/>
      <c r="F78" s="14">
        <v>6430000</v>
      </c>
      <c r="G78" s="14"/>
      <c r="H78" s="14"/>
      <c r="I78" s="14"/>
      <c r="J78" s="14"/>
      <c r="K78" s="14"/>
      <c r="L78" s="14"/>
      <c r="M78" s="15"/>
      <c r="N78" s="15"/>
    </row>
    <row r="79" spans="1:14" ht="90.75" customHeight="1" x14ac:dyDescent="0.25">
      <c r="A79" s="12">
        <v>60</v>
      </c>
      <c r="B79" s="13" t="s">
        <v>69</v>
      </c>
      <c r="C79" s="14">
        <f>SUM(D79:F79)</f>
        <v>53184820</v>
      </c>
      <c r="D79" s="14"/>
      <c r="E79" s="14">
        <f>6115200+27072130</f>
        <v>33187330</v>
      </c>
      <c r="F79" s="14">
        <f>3684800+16312690</f>
        <v>19997490</v>
      </c>
      <c r="G79" s="14"/>
      <c r="H79" s="14"/>
      <c r="I79" s="14"/>
      <c r="J79" s="14"/>
      <c r="K79" s="14"/>
      <c r="L79" s="14"/>
      <c r="M79" s="15"/>
      <c r="N79" s="15"/>
    </row>
    <row r="80" spans="1:14" ht="68.25" customHeight="1" x14ac:dyDescent="0.25">
      <c r="A80" s="12">
        <v>61</v>
      </c>
      <c r="B80" s="13" t="s">
        <v>77</v>
      </c>
      <c r="C80" s="14">
        <f t="shared" si="16"/>
        <v>3000000</v>
      </c>
      <c r="D80" s="14"/>
      <c r="E80" s="14"/>
      <c r="F80" s="14">
        <v>3000000</v>
      </c>
      <c r="G80" s="14"/>
      <c r="H80" s="14"/>
      <c r="I80" s="14"/>
      <c r="J80" s="14"/>
      <c r="K80" s="14"/>
      <c r="L80" s="14"/>
      <c r="M80" s="15"/>
      <c r="N80" s="15"/>
    </row>
    <row r="81" spans="1:14" ht="59.25" customHeight="1" x14ac:dyDescent="0.25">
      <c r="A81" s="12">
        <v>62</v>
      </c>
      <c r="B81" s="13" t="s">
        <v>46</v>
      </c>
      <c r="C81" s="14"/>
      <c r="D81" s="14"/>
      <c r="E81" s="14"/>
      <c r="F81" s="14"/>
      <c r="G81" s="14"/>
      <c r="H81" s="14"/>
      <c r="I81" s="14"/>
      <c r="J81" s="14"/>
      <c r="K81" s="14">
        <f t="shared" ref="K81:K86" si="18">SUM(L81:N81)</f>
        <v>25673860</v>
      </c>
      <c r="L81" s="14"/>
      <c r="M81" s="14">
        <v>15712400</v>
      </c>
      <c r="N81" s="14">
        <v>9961460</v>
      </c>
    </row>
    <row r="82" spans="1:14" ht="62.25" customHeight="1" x14ac:dyDescent="0.25">
      <c r="A82" s="12">
        <v>63</v>
      </c>
      <c r="B82" s="13" t="s">
        <v>47</v>
      </c>
      <c r="C82" s="14"/>
      <c r="D82" s="14"/>
      <c r="E82" s="14"/>
      <c r="F82" s="14"/>
      <c r="G82" s="14">
        <f t="shared" ref="G82:G85" si="19">SUM(H82:J82)</f>
        <v>46602370</v>
      </c>
      <c r="H82" s="14"/>
      <c r="I82" s="14">
        <v>46136340</v>
      </c>
      <c r="J82" s="14">
        <v>466030</v>
      </c>
      <c r="K82" s="14">
        <f t="shared" si="18"/>
        <v>133883260</v>
      </c>
      <c r="L82" s="14"/>
      <c r="M82" s="14">
        <v>82873730</v>
      </c>
      <c r="N82" s="14">
        <v>51009530</v>
      </c>
    </row>
    <row r="83" spans="1:14" ht="48" customHeight="1" x14ac:dyDescent="0.25">
      <c r="A83" s="12">
        <v>64</v>
      </c>
      <c r="B83" s="13" t="s">
        <v>48</v>
      </c>
      <c r="C83" s="14"/>
      <c r="D83" s="14"/>
      <c r="E83" s="14"/>
      <c r="F83" s="14"/>
      <c r="G83" s="14"/>
      <c r="H83" s="14"/>
      <c r="I83" s="14"/>
      <c r="J83" s="14"/>
      <c r="K83" s="14">
        <f t="shared" si="18"/>
        <v>22000000</v>
      </c>
      <c r="L83" s="14"/>
      <c r="M83" s="14">
        <v>13464000</v>
      </c>
      <c r="N83" s="14">
        <v>8536000</v>
      </c>
    </row>
    <row r="84" spans="1:14" ht="78" customHeight="1" x14ac:dyDescent="0.25">
      <c r="A84" s="12">
        <v>65</v>
      </c>
      <c r="B84" s="13" t="s">
        <v>49</v>
      </c>
      <c r="C84" s="14"/>
      <c r="D84" s="14"/>
      <c r="E84" s="14"/>
      <c r="F84" s="14"/>
      <c r="G84" s="14">
        <f t="shared" si="19"/>
        <v>1503019220</v>
      </c>
      <c r="H84" s="14"/>
      <c r="I84" s="14">
        <v>1487989020</v>
      </c>
      <c r="J84" s="14">
        <v>15030200</v>
      </c>
      <c r="K84" s="14">
        <f t="shared" si="18"/>
        <v>1505999210</v>
      </c>
      <c r="L84" s="14"/>
      <c r="M84" s="14">
        <v>1487401020</v>
      </c>
      <c r="N84" s="14">
        <v>18598190</v>
      </c>
    </row>
    <row r="85" spans="1:14" ht="57.75" customHeight="1" x14ac:dyDescent="0.25">
      <c r="A85" s="12">
        <v>66</v>
      </c>
      <c r="B85" s="13" t="s">
        <v>50</v>
      </c>
      <c r="C85" s="14"/>
      <c r="D85" s="14"/>
      <c r="E85" s="14"/>
      <c r="F85" s="14"/>
      <c r="G85" s="14">
        <f t="shared" si="19"/>
        <v>40150000</v>
      </c>
      <c r="H85" s="14"/>
      <c r="I85" s="14">
        <v>24852850</v>
      </c>
      <c r="J85" s="14">
        <v>15297150</v>
      </c>
      <c r="K85" s="14">
        <f t="shared" ref="K85" si="20">SUM(L85:N85)</f>
        <v>401500000</v>
      </c>
      <c r="L85" s="14"/>
      <c r="M85" s="14">
        <v>248528500</v>
      </c>
      <c r="N85" s="14">
        <v>152971500</v>
      </c>
    </row>
    <row r="86" spans="1:14" ht="60" customHeight="1" x14ac:dyDescent="0.25">
      <c r="A86" s="12">
        <v>67</v>
      </c>
      <c r="B86" s="13" t="s">
        <v>51</v>
      </c>
      <c r="C86" s="14"/>
      <c r="D86" s="14"/>
      <c r="E86" s="14"/>
      <c r="F86" s="14"/>
      <c r="G86" s="14"/>
      <c r="H86" s="14"/>
      <c r="I86" s="14"/>
      <c r="J86" s="14"/>
      <c r="K86" s="14">
        <f t="shared" si="18"/>
        <v>83830000</v>
      </c>
      <c r="L86" s="14"/>
      <c r="M86" s="14">
        <v>51890770</v>
      </c>
      <c r="N86" s="14">
        <v>31939230</v>
      </c>
    </row>
    <row r="87" spans="1:14" ht="65.25" customHeight="1" x14ac:dyDescent="0.25">
      <c r="A87" s="12">
        <v>68</v>
      </c>
      <c r="B87" s="13" t="s">
        <v>90</v>
      </c>
      <c r="C87" s="14">
        <f t="shared" si="16"/>
        <v>368740328.13999999</v>
      </c>
      <c r="D87" s="14"/>
      <c r="E87" s="14">
        <v>348754822</v>
      </c>
      <c r="F87" s="14">
        <v>19985506.140000001</v>
      </c>
      <c r="G87" s="14">
        <f>SUBTOTAL(9,H87:J87)</f>
        <v>96700000</v>
      </c>
      <c r="H87" s="14"/>
      <c r="I87" s="14">
        <v>91458000</v>
      </c>
      <c r="J87" s="14">
        <v>5242000</v>
      </c>
      <c r="K87" s="14"/>
      <c r="L87" s="14"/>
      <c r="M87" s="15"/>
      <c r="N87" s="15"/>
    </row>
    <row r="88" spans="1:14" ht="78.75" customHeight="1" x14ac:dyDescent="0.25">
      <c r="A88" s="12">
        <v>69</v>
      </c>
      <c r="B88" s="13" t="s">
        <v>79</v>
      </c>
      <c r="C88" s="14"/>
      <c r="D88" s="14"/>
      <c r="E88" s="14"/>
      <c r="F88" s="14"/>
      <c r="G88" s="14">
        <f t="shared" ref="G88" si="21">SUM(H88:J88)</f>
        <v>323578992</v>
      </c>
      <c r="H88" s="14"/>
      <c r="I88" s="14">
        <v>287176355</v>
      </c>
      <c r="J88" s="14">
        <v>36402637</v>
      </c>
      <c r="K88" s="14"/>
      <c r="L88" s="14"/>
      <c r="M88" s="15"/>
      <c r="N88" s="15"/>
    </row>
    <row r="89" spans="1:14" ht="113.25" customHeight="1" x14ac:dyDescent="0.25">
      <c r="A89" s="12">
        <v>70</v>
      </c>
      <c r="B89" s="13" t="s">
        <v>94</v>
      </c>
      <c r="C89" s="14"/>
      <c r="D89" s="14"/>
      <c r="E89" s="14"/>
      <c r="F89" s="14"/>
      <c r="G89" s="14">
        <f>SUBTOTAL(9,H89:J89)</f>
        <v>1780960.02</v>
      </c>
      <c r="H89" s="14"/>
      <c r="I89" s="14"/>
      <c r="J89" s="14">
        <v>1780960.02</v>
      </c>
      <c r="K89" s="14"/>
      <c r="L89" s="14"/>
      <c r="M89" s="15"/>
      <c r="N89" s="15"/>
    </row>
    <row r="90" spans="1:14" ht="61.5" customHeight="1" x14ac:dyDescent="0.25">
      <c r="A90" s="12">
        <v>71</v>
      </c>
      <c r="B90" s="13" t="s">
        <v>86</v>
      </c>
      <c r="C90" s="14">
        <f t="shared" si="16"/>
        <v>1799100</v>
      </c>
      <c r="D90" s="14"/>
      <c r="E90" s="14"/>
      <c r="F90" s="14">
        <v>1799100</v>
      </c>
      <c r="G90" s="14">
        <f t="shared" ref="G90:G93" si="22">SUM(H90:J90)</f>
        <v>5628866.2699999996</v>
      </c>
      <c r="H90" s="14"/>
      <c r="I90" s="14"/>
      <c r="J90" s="14">
        <v>5628866.2699999996</v>
      </c>
      <c r="K90" s="14"/>
      <c r="L90" s="14"/>
      <c r="M90" s="15"/>
      <c r="N90" s="15"/>
    </row>
    <row r="91" spans="1:14" ht="74.25" customHeight="1" x14ac:dyDescent="0.25">
      <c r="A91" s="12">
        <v>72</v>
      </c>
      <c r="B91" s="13" t="s">
        <v>87</v>
      </c>
      <c r="C91" s="14">
        <f t="shared" si="16"/>
        <v>6657645.46</v>
      </c>
      <c r="D91" s="14"/>
      <c r="E91" s="14"/>
      <c r="F91" s="14">
        <v>6657645.46</v>
      </c>
      <c r="G91" s="14">
        <f t="shared" si="22"/>
        <v>15646024.42</v>
      </c>
      <c r="H91" s="14"/>
      <c r="I91" s="14"/>
      <c r="J91" s="14">
        <v>15646024.42</v>
      </c>
      <c r="K91" s="14"/>
      <c r="L91" s="14"/>
      <c r="M91" s="15"/>
      <c r="N91" s="15"/>
    </row>
    <row r="92" spans="1:14" ht="116.25" customHeight="1" x14ac:dyDescent="0.25">
      <c r="A92" s="12">
        <v>73</v>
      </c>
      <c r="B92" s="13" t="s">
        <v>88</v>
      </c>
      <c r="C92" s="14"/>
      <c r="D92" s="14"/>
      <c r="E92" s="14"/>
      <c r="F92" s="14"/>
      <c r="G92" s="14">
        <f t="shared" si="22"/>
        <v>3750090.89</v>
      </c>
      <c r="H92" s="14"/>
      <c r="I92" s="14"/>
      <c r="J92" s="14">
        <v>3750090.89</v>
      </c>
      <c r="K92" s="14"/>
      <c r="L92" s="14"/>
      <c r="M92" s="15"/>
      <c r="N92" s="15"/>
    </row>
    <row r="93" spans="1:14" ht="120" customHeight="1" x14ac:dyDescent="0.25">
      <c r="A93" s="12">
        <v>74</v>
      </c>
      <c r="B93" s="13" t="s">
        <v>89</v>
      </c>
      <c r="C93" s="14"/>
      <c r="D93" s="14"/>
      <c r="E93" s="14"/>
      <c r="F93" s="14"/>
      <c r="G93" s="14">
        <f t="shared" si="22"/>
        <v>7303282.0099999998</v>
      </c>
      <c r="H93" s="14"/>
      <c r="I93" s="14"/>
      <c r="J93" s="14">
        <v>7303282.0099999998</v>
      </c>
      <c r="K93" s="14"/>
      <c r="L93" s="14"/>
      <c r="M93" s="15"/>
      <c r="N93" s="15"/>
    </row>
    <row r="94" spans="1:14" ht="88.5" customHeight="1" x14ac:dyDescent="0.25">
      <c r="A94" s="12">
        <v>75</v>
      </c>
      <c r="B94" s="13" t="s">
        <v>85</v>
      </c>
      <c r="C94" s="14">
        <f t="shared" si="16"/>
        <v>21417000</v>
      </c>
      <c r="D94" s="13"/>
      <c r="E94" s="14">
        <v>21095000</v>
      </c>
      <c r="F94" s="14">
        <v>322000</v>
      </c>
      <c r="G94" s="13"/>
      <c r="H94" s="13"/>
      <c r="I94" s="13"/>
      <c r="J94" s="13"/>
      <c r="K94" s="13"/>
      <c r="L94" s="13"/>
      <c r="M94" s="15"/>
      <c r="N94" s="15"/>
    </row>
    <row r="95" spans="1:14" ht="117.75" customHeight="1" x14ac:dyDescent="0.25">
      <c r="A95" s="12">
        <v>76</v>
      </c>
      <c r="B95" s="13" t="s">
        <v>52</v>
      </c>
      <c r="C95" s="14">
        <f t="shared" si="16"/>
        <v>21122000</v>
      </c>
      <c r="D95" s="14"/>
      <c r="E95" s="14">
        <v>21122000</v>
      </c>
      <c r="F95" s="14"/>
      <c r="G95" s="14"/>
      <c r="H95" s="14"/>
      <c r="I95" s="14"/>
      <c r="J95" s="14"/>
      <c r="K95" s="14"/>
      <c r="L95" s="14"/>
      <c r="M95" s="15"/>
      <c r="N95" s="15"/>
    </row>
    <row r="96" spans="1:14" ht="93" customHeight="1" x14ac:dyDescent="0.25">
      <c r="A96" s="12">
        <v>77</v>
      </c>
      <c r="B96" s="13" t="s">
        <v>53</v>
      </c>
      <c r="C96" s="14">
        <f>SUM(D96:F96)</f>
        <v>55750000</v>
      </c>
      <c r="D96" s="14"/>
      <c r="E96" s="14">
        <v>55192500</v>
      </c>
      <c r="F96" s="14">
        <v>557500</v>
      </c>
      <c r="G96" s="14">
        <f t="shared" ref="G96" si="23">SUM(H96:J96)</f>
        <v>328920988.69999999</v>
      </c>
      <c r="H96" s="14"/>
      <c r="I96" s="14">
        <v>205246696.94999999</v>
      </c>
      <c r="J96" s="14">
        <v>123674291.75</v>
      </c>
      <c r="K96" s="14">
        <f t="shared" ref="K96" si="24">SUM(L96:N96)</f>
        <v>328920988.69999999</v>
      </c>
      <c r="L96" s="14"/>
      <c r="M96" s="14">
        <v>205246696.94999999</v>
      </c>
      <c r="N96" s="14">
        <v>123674291.75</v>
      </c>
    </row>
    <row r="97" spans="1:14" s="20" customFormat="1" ht="20.25" customHeight="1" x14ac:dyDescent="0.25">
      <c r="A97" s="17"/>
      <c r="B97" s="18" t="s">
        <v>54</v>
      </c>
      <c r="C97" s="19">
        <f>SUM(C20:C96)</f>
        <v>6884215548.5200005</v>
      </c>
      <c r="D97" s="19">
        <f>SUM(D20:D96)</f>
        <v>0</v>
      </c>
      <c r="E97" s="19">
        <f>SUM(E20:E96)</f>
        <v>4600756822</v>
      </c>
      <c r="F97" s="19">
        <f>SUM(F20:F96)</f>
        <v>2283458726.52</v>
      </c>
      <c r="G97" s="19">
        <f>SUM(G20:G96)</f>
        <v>7521395575.3900013</v>
      </c>
      <c r="H97" s="19">
        <f t="shared" ref="H97:K97" si="25">SUM(H20:H96)</f>
        <v>0</v>
      </c>
      <c r="I97" s="19">
        <f t="shared" si="25"/>
        <v>6365990461.9499998</v>
      </c>
      <c r="J97" s="19">
        <f t="shared" si="25"/>
        <v>1155405113.4399998</v>
      </c>
      <c r="K97" s="19">
        <f t="shared" si="25"/>
        <v>4723307538.6999998</v>
      </c>
      <c r="L97" s="19">
        <f>SUM(L20:L96)</f>
        <v>0</v>
      </c>
      <c r="M97" s="19">
        <f>SUM(M20:M96)</f>
        <v>3564601786.9499998</v>
      </c>
      <c r="N97" s="19">
        <f>SUM(N20:N96)</f>
        <v>1158705751.75</v>
      </c>
    </row>
    <row r="98" spans="1:14" ht="20.25" customHeight="1" x14ac:dyDescent="0.25">
      <c r="B98" s="21"/>
      <c r="C98" s="22"/>
      <c r="D98" s="22"/>
      <c r="E98" s="21"/>
      <c r="F98" s="21"/>
      <c r="G98" s="22"/>
      <c r="H98" s="22"/>
      <c r="I98" s="21"/>
      <c r="J98" s="21"/>
      <c r="K98" s="22"/>
      <c r="L98" s="22"/>
    </row>
    <row r="99" spans="1:14" ht="20.25" customHeight="1" x14ac:dyDescent="0.3">
      <c r="B99" s="23" t="s">
        <v>80</v>
      </c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4" ht="18.75" x14ac:dyDescent="0.25">
      <c r="B100" s="24" t="s">
        <v>81</v>
      </c>
      <c r="F100" s="25"/>
      <c r="G100" s="24" t="s">
        <v>82</v>
      </c>
      <c r="N100" s="25"/>
    </row>
  </sheetData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19685039370078741" right="0.19685039370078741" top="0.39370078740157483" bottom="0.19685039370078741" header="0.19685039370078741" footer="0.35433070866141736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2025-12-25T14:28:12Z</cp:lastPrinted>
  <dcterms:created xsi:type="dcterms:W3CDTF">2021-04-12T14:52:46Z</dcterms:created>
  <dcterms:modified xsi:type="dcterms:W3CDTF">2025-12-26T12:00:39Z</dcterms:modified>
</cp:coreProperties>
</file>